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nica/Documents/FIDES/Consultas/Resultados Consultas/2025/"/>
    </mc:Choice>
  </mc:AlternateContent>
  <xr:revisionPtr revIDLastSave="0" documentId="8_{595E77B2-FEA3-C045-A15A-E13479B3F721}" xr6:coauthVersionLast="47" xr6:coauthVersionMax="47" xr10:uidLastSave="{00000000-0000-0000-0000-000000000000}"/>
  <bookViews>
    <workbookView xWindow="-25180" yWindow="1240" windowWidth="28040" windowHeight="17440" xr2:uid="{FDE3A923-726F-AA42-B906-2DFDCF7DF3C2}"/>
  </bookViews>
  <sheets>
    <sheet name="Datos" sheetId="1" r:id="rId1"/>
    <sheet name="España" sheetId="2" r:id="rId2"/>
    <sheet name="EU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G35" i="1"/>
  <c r="F35" i="1"/>
  <c r="F58" i="1" s="1"/>
  <c r="E35" i="1"/>
  <c r="E58" i="1" s="1"/>
  <c r="D35" i="1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2" i="1"/>
  <c r="F62" i="1"/>
  <c r="E62" i="1"/>
  <c r="D62" i="1"/>
  <c r="C62" i="1"/>
  <c r="F61" i="1"/>
  <c r="E61" i="1"/>
  <c r="D61" i="1"/>
  <c r="G60" i="1"/>
  <c r="F60" i="1"/>
  <c r="E60" i="1"/>
  <c r="D60" i="1"/>
  <c r="C60" i="1"/>
  <c r="G59" i="1"/>
  <c r="F59" i="1"/>
  <c r="E59" i="1"/>
  <c r="D59" i="1"/>
  <c r="C59" i="1"/>
  <c r="D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58" i="1" l="1"/>
</calcChain>
</file>

<file path=xl/sharedStrings.xml><?xml version="1.0" encoding="utf-8"?>
<sst xmlns="http://schemas.openxmlformats.org/spreadsheetml/2006/main" count="80" uniqueCount="42">
  <si>
    <t>Argentina</t>
  </si>
  <si>
    <t>Bolivia</t>
  </si>
  <si>
    <t>Brasil</t>
  </si>
  <si>
    <t>Chile</t>
  </si>
  <si>
    <t>Colombia</t>
  </si>
  <si>
    <t>Costa Rica</t>
  </si>
  <si>
    <t>Ecuador</t>
  </si>
  <si>
    <t>El Salvador</t>
  </si>
  <si>
    <t>España</t>
  </si>
  <si>
    <t>Estados Unidos</t>
  </si>
  <si>
    <t>Guatemala</t>
  </si>
  <si>
    <t>Honduras</t>
  </si>
  <si>
    <t>México</t>
  </si>
  <si>
    <t>Panamá</t>
  </si>
  <si>
    <t>Paraguay</t>
  </si>
  <si>
    <t>Perú</t>
  </si>
  <si>
    <t>República Dominicana</t>
  </si>
  <si>
    <t>Uruguay</t>
  </si>
  <si>
    <t>Venezuela</t>
  </si>
  <si>
    <t>Número de Vehículos Asegurados</t>
  </si>
  <si>
    <t>Número de Vehículos Asegurados Robados</t>
  </si>
  <si>
    <t>Tasa de Vehículos Asegurados Robados</t>
  </si>
  <si>
    <t>Vehículos totales asegurados</t>
  </si>
  <si>
    <t>Vehículos asegurados de robo</t>
  </si>
  <si>
    <t>Siniestros de robo</t>
  </si>
  <si>
    <t>% sobre vehículos totales</t>
  </si>
  <si>
    <t>Here's a breakdown of relevant data:</t>
  </si>
  <si>
    <r>
      <t>·</t>
    </r>
    <r>
      <rPr>
        <sz val="7"/>
        <color rgb="FF001D35"/>
        <rFont val="Times New Roman"/>
        <family val="1"/>
      </rPr>
      <t>       </t>
    </r>
    <r>
      <rPr>
        <b/>
        <sz val="13.5"/>
        <color rgb="FF001D35"/>
        <rFont val="Roboto"/>
      </rPr>
      <t>Overall Vehicle Thefts:</t>
    </r>
  </si>
  <si>
    <r>
      <t>·</t>
    </r>
    <r>
      <rPr>
        <sz val="7"/>
        <color rgb="FF000000"/>
        <rFont val="Times New Roman"/>
        <family val="1"/>
      </rPr>
      <t>       </t>
    </r>
    <r>
      <rPr>
        <sz val="13.5"/>
        <color rgb="FF001D35"/>
        <rFont val="Roboto"/>
      </rPr>
      <t>In 2023, over one million vehicles were reported stolen, with a 1% increase from 2022.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</si>
  <si>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The NICB reports that vehicle theft rates have risen steadily since 2019.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</si>
  <si>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California had the highest number of vehicle thefts in 2023, with 208,668 vehicles reported stolen.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</si>
  <si>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Texas followed with 125,045 cases of motor vehicle theft. </t>
    </r>
  </si>
  <si>
    <r>
      <t>·</t>
    </r>
    <r>
      <rPr>
        <sz val="7"/>
        <color rgb="FF000000"/>
        <rFont val="Times New Roman"/>
        <family val="1"/>
      </rPr>
      <t>       </t>
    </r>
    <r>
      <rPr>
        <b/>
        <sz val="13.5"/>
        <color rgb="FF001D35"/>
        <rFont val="Roboto"/>
      </rPr>
      <t>Uninsured Motorists:</t>
    </r>
  </si>
  <si>
    <r>
      <t>·</t>
    </r>
    <r>
      <rPr>
        <sz val="7"/>
        <color rgb="FF000000"/>
        <rFont val="Times New Roman"/>
        <family val="1"/>
      </rPr>
      <t>       </t>
    </r>
    <r>
      <rPr>
        <sz val="13.5"/>
        <color rgb="FF001D35"/>
        <rFont val="Roboto"/>
      </rPr>
      <t>As of 2022, an estimated 14% of drivers in the U.S. lacked car insurance.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</si>
  <si>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This means over 32 million licensed drivers do not have financial liability protection when driving.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</si>
  <si>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The Insurance Information Institute (III) notes that some states have higher rates of uninsured motorists than others. </t>
    </r>
  </si>
  <si>
    <r>
      <t>·</t>
    </r>
    <r>
      <rPr>
        <sz val="7"/>
        <color rgb="FF000000"/>
        <rFont val="Times New Roman"/>
        <family val="1"/>
      </rPr>
      <t>       </t>
    </r>
    <r>
      <rPr>
        <b/>
        <sz val="13.5"/>
        <color rgb="FF001D35"/>
        <rFont val="Roboto"/>
      </rPr>
      <t>Data Sources:</t>
    </r>
  </si>
  <si>
    <r>
      <t>·</t>
    </r>
    <r>
      <rPr>
        <sz val="7"/>
        <color rgb="FF000000"/>
        <rFont val="Times New Roman"/>
        <family val="1"/>
      </rPr>
      <t>       </t>
    </r>
    <r>
      <rPr>
        <sz val="13.5"/>
        <color rgb="FF001D35"/>
        <rFont val="Roboto"/>
      </rPr>
      <t>The NICB tracks vehicle theft data and trends. </t>
    </r>
  </si>
  <si>
    <r>
      <t>·</t>
    </r>
    <r>
      <rPr>
        <sz val="7"/>
        <color rgb="FF001D35"/>
        <rFont val="Times New Roman"/>
        <family val="1"/>
      </rPr>
      <t>       </t>
    </r>
    <r>
      <rPr>
        <sz val="13.5"/>
        <color rgb="FF001D35"/>
        <rFont val="Roboto"/>
      </rPr>
      <t>The Insurance Research Council (IRC) studies the prevalence of uninsured motorists. </t>
    </r>
  </si>
  <si>
    <t>·       The FBI's National Crime Information Center (NCIC) provides theft data to the National Highway Traffic Safety Administration (NHTSA). </t>
  </si>
  <si>
    <t>Link to motor vehicle theft numbers generally:  Facts + Statistics: Auto theft | III</t>
  </si>
  <si>
    <t>Percentage of uninsured motorists:  Facts + Statistics: Uninsured motorists |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</si>
</sst>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1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scheme val="minor"/>
    </font>
    <font>
      <sz val="11"/>
      <color rgb="FF000000"/>
      <name val="Aptos Narrow"/>
    </font>
    <font>
      <sz val="14"/>
      <color rgb="FF000000"/>
      <name val="Aptos"/>
    </font>
    <font>
      <sz val="11"/>
      <color rgb="FF000000"/>
      <name val="Aptos"/>
    </font>
    <font>
      <sz val="13.5"/>
      <color rgb="FF001D35"/>
      <name val="Roboto"/>
    </font>
    <font>
      <sz val="10"/>
      <color rgb="FF001D35"/>
      <name val="Symbol"/>
      <charset val="2"/>
    </font>
    <font>
      <sz val="7"/>
      <color rgb="FF001D35"/>
      <name val="Times New Roman"/>
      <family val="1"/>
    </font>
    <font>
      <b/>
      <sz val="13.5"/>
      <color rgb="FF001D35"/>
      <name val="Roboto"/>
    </font>
    <font>
      <sz val="10"/>
      <color rgb="FF000000"/>
      <name val="Symbol"/>
      <charset val="2"/>
    </font>
    <font>
      <sz val="7"/>
      <color rgb="FF000000"/>
      <name val="Times New Roman"/>
      <family val="1"/>
    </font>
    <font>
      <u/>
      <sz val="12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71" fontId="3" fillId="0" borderId="1" xfId="1" applyNumberFormat="1" applyFont="1" applyBorder="1"/>
    <xf numFmtId="10" fontId="0" fillId="0" borderId="0" xfId="2" applyNumberFormat="1" applyFont="1"/>
    <xf numFmtId="10" fontId="3" fillId="0" borderId="1" xfId="2" applyNumberFormat="1" applyFont="1" applyBorder="1"/>
    <xf numFmtId="171" fontId="0" fillId="0" borderId="1" xfId="1" applyNumberFormat="1" applyFont="1" applyBorder="1"/>
    <xf numFmtId="10" fontId="0" fillId="0" borderId="1" xfId="2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2" fillId="0" borderId="0" xfId="3"/>
    <xf numFmtId="0" fontId="4" fillId="0" borderId="0" xfId="0" applyFont="1"/>
    <xf numFmtId="171" fontId="0" fillId="4" borderId="1" xfId="1" applyNumberFormat="1" applyFont="1" applyFill="1" applyBorder="1" applyAlignment="1">
      <alignment horizontal="center"/>
    </xf>
    <xf numFmtId="171" fontId="0" fillId="4" borderId="1" xfId="1" applyNumberFormat="1" applyFont="1" applyFill="1" applyBorder="1"/>
    <xf numFmtId="10" fontId="0" fillId="4" borderId="1" xfId="2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Argentina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Datos!$C$50:$G$50</c:f>
              <c:numCache>
                <c:formatCode>0.00%</c:formatCode>
                <c:ptCount val="5"/>
                <c:pt idx="0">
                  <c:v>6.7300605736933085E-3</c:v>
                </c:pt>
                <c:pt idx="1">
                  <c:v>6.0849304636572416E-3</c:v>
                </c:pt>
                <c:pt idx="2">
                  <c:v>5.2433761338050063E-3</c:v>
                </c:pt>
                <c:pt idx="3">
                  <c:v>4.148788616705419E-3</c:v>
                </c:pt>
                <c:pt idx="4">
                  <c:v>4.5690477023028614E-3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1-4D4E-8657-8617927CE901}"/>
            </c:ext>
          </c:extLst>
        </c:ser>
        <c:ser>
          <c:idx val="1"/>
          <c:order val="1"/>
          <c:tx>
            <c:v>Brasil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Datos!$C$52:$G$52</c:f>
              <c:numCache>
                <c:formatCode>0.00%</c:formatCode>
                <c:ptCount val="5"/>
                <c:pt idx="0">
                  <c:v>6.5584195986084825E-3</c:v>
                </c:pt>
                <c:pt idx="1">
                  <c:v>6.4153258807420205E-3</c:v>
                </c:pt>
                <c:pt idx="2">
                  <c:v>6.7307423584845238E-3</c:v>
                </c:pt>
                <c:pt idx="3">
                  <c:v>5.6294995639120052E-3</c:v>
                </c:pt>
                <c:pt idx="4">
                  <c:v>6.1017444959292387E-3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1-4D4E-8657-8617927CE901}"/>
            </c:ext>
          </c:extLst>
        </c:ser>
        <c:ser>
          <c:idx val="2"/>
          <c:order val="2"/>
          <c:tx>
            <c:v>Colombia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Datos!$C$54:$G$54</c:f>
              <c:numCache>
                <c:formatCode>0.00%</c:formatCode>
                <c:ptCount val="5"/>
                <c:pt idx="0">
                  <c:v>3.0712659661745086E-3</c:v>
                </c:pt>
                <c:pt idx="1">
                  <c:v>3.2849428467709857E-3</c:v>
                </c:pt>
                <c:pt idx="2">
                  <c:v>3.1680257137681879E-3</c:v>
                </c:pt>
                <c:pt idx="3">
                  <c:v>3.0464325678958766E-3</c:v>
                </c:pt>
                <c:pt idx="4">
                  <c:v>2.4443761319268968E-3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1-4D4E-8657-8617927CE901}"/>
            </c:ext>
          </c:extLst>
        </c:ser>
        <c:ser>
          <c:idx val="3"/>
          <c:order val="3"/>
          <c:tx>
            <c:v>España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Datos!$C$58:$G$58</c:f>
              <c:numCache>
                <c:formatCode>0.00%</c:formatCode>
                <c:ptCount val="5"/>
                <c:pt idx="1">
                  <c:v>3.7703939517516995E-3</c:v>
                </c:pt>
                <c:pt idx="2">
                  <c:v>3.8793847969605076E-3</c:v>
                </c:pt>
                <c:pt idx="3">
                  <c:v>3.3573094810749704E-3</c:v>
                </c:pt>
                <c:pt idx="4">
                  <c:v>3.1751865068406441E-3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1-4D4E-8657-8617927CE901}"/>
            </c:ext>
          </c:extLst>
        </c:ser>
        <c:ser>
          <c:idx val="4"/>
          <c:order val="4"/>
          <c:tx>
            <c:v>Guatemala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Datos!$C$60:$G$60</c:f>
              <c:numCache>
                <c:formatCode>0.00%</c:formatCode>
                <c:ptCount val="5"/>
                <c:pt idx="0">
                  <c:v>1.4143085327406708E-3</c:v>
                </c:pt>
                <c:pt idx="1">
                  <c:v>1.6011197666067857E-3</c:v>
                </c:pt>
                <c:pt idx="2">
                  <c:v>1.5333652343801636E-3</c:v>
                </c:pt>
                <c:pt idx="3">
                  <c:v>1.0636256606205035E-3</c:v>
                </c:pt>
                <c:pt idx="4">
                  <c:v>1.5868381298160537E-3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41-4D4E-8657-8617927CE901}"/>
            </c:ext>
          </c:extLst>
        </c:ser>
        <c:ser>
          <c:idx val="5"/>
          <c:order val="5"/>
          <c:tx>
            <c:v>Honduras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Datos!$C$61:$G$61</c:f>
              <c:numCache>
                <c:formatCode>0.00%</c:formatCode>
                <c:ptCount val="5"/>
                <c:pt idx="1">
                  <c:v>1.6048630626027604E-3</c:v>
                </c:pt>
                <c:pt idx="2">
                  <c:v>1.4416856632370155E-3</c:v>
                </c:pt>
                <c:pt idx="3">
                  <c:v>1.2347262756165613E-3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41-4D4E-8657-8617927CE901}"/>
            </c:ext>
          </c:extLst>
        </c:ser>
        <c:ser>
          <c:idx val="6"/>
          <c:order val="6"/>
          <c:tx>
            <c:v>Panamá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Datos!$C$63:$G$63</c:f>
              <c:numCache>
                <c:formatCode>0.00%</c:formatCode>
                <c:ptCount val="5"/>
                <c:pt idx="0">
                  <c:v>2.5240000000000001E-4</c:v>
                </c:pt>
                <c:pt idx="1">
                  <c:v>1.5749500000000001E-4</c:v>
                </c:pt>
                <c:pt idx="2">
                  <c:v>1.84616E-4</c:v>
                </c:pt>
                <c:pt idx="3">
                  <c:v>1.90189E-4</c:v>
                </c:pt>
                <c:pt idx="4">
                  <c:v>1.11063E-4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1-4D4E-8657-8617927CE901}"/>
            </c:ext>
          </c:extLst>
        </c:ser>
        <c:ser>
          <c:idx val="7"/>
          <c:order val="7"/>
          <c:tx>
            <c:v>Perú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Datos!$C$65:$G$65</c:f>
              <c:numCache>
                <c:formatCode>0.00%</c:formatCode>
                <c:ptCount val="5"/>
                <c:pt idx="0">
                  <c:v>2.0140144733703874E-2</c:v>
                </c:pt>
                <c:pt idx="1">
                  <c:v>2.0264293322260936E-2</c:v>
                </c:pt>
                <c:pt idx="2">
                  <c:v>1.9024757601430856E-2</c:v>
                </c:pt>
                <c:pt idx="3">
                  <c:v>2.6284134116833738E-2</c:v>
                </c:pt>
                <c:pt idx="4">
                  <c:v>2.3055620433085317E-2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41-4D4E-8657-8617927CE901}"/>
            </c:ext>
          </c:extLst>
        </c:ser>
        <c:ser>
          <c:idx val="8"/>
          <c:order val="8"/>
          <c:tx>
            <c:v>Uruguay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Datos!$C$67:$G$67</c:f>
              <c:numCache>
                <c:formatCode>0.00%</c:formatCode>
                <c:ptCount val="5"/>
                <c:pt idx="0">
                  <c:v>4.8680327736678308E-3</c:v>
                </c:pt>
                <c:pt idx="1">
                  <c:v>5.4892087586823572E-3</c:v>
                </c:pt>
                <c:pt idx="2">
                  <c:v>5.6899177581480357E-3</c:v>
                </c:pt>
                <c:pt idx="3">
                  <c:v>5.7857228315955096E-3</c:v>
                </c:pt>
                <c:pt idx="4">
                  <c:v>7.2762429409113684E-3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41-4D4E-8657-8617927C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745984"/>
        <c:axId val="1446507359"/>
      </c:lineChart>
      <c:catAx>
        <c:axId val="829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446507359"/>
        <c:crosses val="autoZero"/>
        <c:auto val="1"/>
        <c:lblAlgn val="ctr"/>
        <c:lblOffset val="100"/>
        <c:noMultiLvlLbl val="0"/>
      </c:catAx>
      <c:valAx>
        <c:axId val="14465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829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Argentina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Datos!$C$50:$G$50</c:f>
              <c:numCache>
                <c:formatCode>0.00%</c:formatCode>
                <c:ptCount val="5"/>
                <c:pt idx="0">
                  <c:v>6.7300605736933085E-3</c:v>
                </c:pt>
                <c:pt idx="1">
                  <c:v>6.0849304636572416E-3</c:v>
                </c:pt>
                <c:pt idx="2">
                  <c:v>5.2433761338050063E-3</c:v>
                </c:pt>
                <c:pt idx="3">
                  <c:v>4.148788616705419E-3</c:v>
                </c:pt>
                <c:pt idx="4">
                  <c:v>4.5690477023028614E-3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F-AB4C-9486-73408A58A628}"/>
            </c:ext>
          </c:extLst>
        </c:ser>
        <c:ser>
          <c:idx val="1"/>
          <c:order val="1"/>
          <c:tx>
            <c:v>Brasil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Datos!$C$52:$G$52</c:f>
              <c:numCache>
                <c:formatCode>0.00%</c:formatCode>
                <c:ptCount val="5"/>
                <c:pt idx="0">
                  <c:v>6.5584195986084825E-3</c:v>
                </c:pt>
                <c:pt idx="1">
                  <c:v>6.4153258807420205E-3</c:v>
                </c:pt>
                <c:pt idx="2">
                  <c:v>6.7307423584845238E-3</c:v>
                </c:pt>
                <c:pt idx="3">
                  <c:v>5.6294995639120052E-3</c:v>
                </c:pt>
                <c:pt idx="4">
                  <c:v>6.1017444959292387E-3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F-AB4C-9486-73408A58A628}"/>
            </c:ext>
          </c:extLst>
        </c:ser>
        <c:ser>
          <c:idx val="2"/>
          <c:order val="2"/>
          <c:tx>
            <c:v>Colombia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Datos!$C$54:$G$54</c:f>
              <c:numCache>
                <c:formatCode>0.00%</c:formatCode>
                <c:ptCount val="5"/>
                <c:pt idx="0">
                  <c:v>3.0712659661745086E-3</c:v>
                </c:pt>
                <c:pt idx="1">
                  <c:v>3.2849428467709857E-3</c:v>
                </c:pt>
                <c:pt idx="2">
                  <c:v>3.1680257137681879E-3</c:v>
                </c:pt>
                <c:pt idx="3">
                  <c:v>3.0464325678958766E-3</c:v>
                </c:pt>
                <c:pt idx="4">
                  <c:v>2.4443761319268968E-3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F-AB4C-9486-73408A58A628}"/>
            </c:ext>
          </c:extLst>
        </c:ser>
        <c:ser>
          <c:idx val="3"/>
          <c:order val="3"/>
          <c:tx>
            <c:v>España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Datos!$C$58:$G$58</c:f>
              <c:numCache>
                <c:formatCode>0.00%</c:formatCode>
                <c:ptCount val="5"/>
                <c:pt idx="1">
                  <c:v>3.7703939517516995E-3</c:v>
                </c:pt>
                <c:pt idx="2">
                  <c:v>3.8793847969605076E-3</c:v>
                </c:pt>
                <c:pt idx="3">
                  <c:v>3.3573094810749704E-3</c:v>
                </c:pt>
                <c:pt idx="4">
                  <c:v>3.1751865068406441E-3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F-AB4C-9486-73408A58A628}"/>
            </c:ext>
          </c:extLst>
        </c:ser>
        <c:ser>
          <c:idx val="4"/>
          <c:order val="4"/>
          <c:tx>
            <c:v>Guatemala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Datos!$C$48:$G$48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Datos!$C$60:$G$60</c:f>
              <c:numCache>
                <c:formatCode>0.00%</c:formatCode>
                <c:ptCount val="5"/>
                <c:pt idx="0">
                  <c:v>1.4143085327406708E-3</c:v>
                </c:pt>
                <c:pt idx="1">
                  <c:v>1.6011197666067857E-3</c:v>
                </c:pt>
                <c:pt idx="2">
                  <c:v>1.5333652343801636E-3</c:v>
                </c:pt>
                <c:pt idx="3">
                  <c:v>1.0636256606205035E-3</c:v>
                </c:pt>
                <c:pt idx="4">
                  <c:v>1.5868381298160537E-3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F-AB4C-9486-73408A58A628}"/>
            </c:ext>
          </c:extLst>
        </c:ser>
        <c:ser>
          <c:idx val="5"/>
          <c:order val="5"/>
          <c:tx>
            <c:v>Honduras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Datos!$C$61:$G$61</c:f>
              <c:numCache>
                <c:formatCode>0.00%</c:formatCode>
                <c:ptCount val="5"/>
                <c:pt idx="1">
                  <c:v>1.6048630626027604E-3</c:v>
                </c:pt>
                <c:pt idx="2">
                  <c:v>1.4416856632370155E-3</c:v>
                </c:pt>
                <c:pt idx="3">
                  <c:v>1.2347262756165613E-3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F-AB4C-9486-73408A58A628}"/>
            </c:ext>
          </c:extLst>
        </c:ser>
        <c:ser>
          <c:idx val="6"/>
          <c:order val="6"/>
          <c:tx>
            <c:v>Panamá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Datos!$C$63:$G$63</c:f>
              <c:numCache>
                <c:formatCode>0.00%</c:formatCode>
                <c:ptCount val="5"/>
                <c:pt idx="0">
                  <c:v>2.5240000000000001E-4</c:v>
                </c:pt>
                <c:pt idx="1">
                  <c:v>1.5749500000000001E-4</c:v>
                </c:pt>
                <c:pt idx="2">
                  <c:v>1.84616E-4</c:v>
                </c:pt>
                <c:pt idx="3">
                  <c:v>1.90189E-4</c:v>
                </c:pt>
                <c:pt idx="4">
                  <c:v>1.11063E-4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8F-AB4C-9486-73408A58A628}"/>
            </c:ext>
          </c:extLst>
        </c:ser>
        <c:ser>
          <c:idx val="8"/>
          <c:order val="7"/>
          <c:tx>
            <c:v>Uruguay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Datos!$C$67:$G$67</c:f>
              <c:numCache>
                <c:formatCode>0.00%</c:formatCode>
                <c:ptCount val="5"/>
                <c:pt idx="0">
                  <c:v>4.8680327736678308E-3</c:v>
                </c:pt>
                <c:pt idx="1">
                  <c:v>5.4892087586823572E-3</c:v>
                </c:pt>
                <c:pt idx="2">
                  <c:v>5.6899177581480357E-3</c:v>
                </c:pt>
                <c:pt idx="3">
                  <c:v>5.7857228315955096E-3</c:v>
                </c:pt>
                <c:pt idx="4">
                  <c:v>7.2762429409113684E-3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F-AB4C-9486-73408A58A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745984"/>
        <c:axId val="1446507359"/>
      </c:lineChart>
      <c:catAx>
        <c:axId val="829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446507359"/>
        <c:crosses val="autoZero"/>
        <c:auto val="1"/>
        <c:lblAlgn val="ctr"/>
        <c:lblOffset val="100"/>
        <c:noMultiLvlLbl val="0"/>
      </c:catAx>
      <c:valAx>
        <c:axId val="14465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829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70</xdr:row>
      <xdr:rowOff>12700</xdr:rowOff>
    </xdr:from>
    <xdr:to>
      <xdr:col>7</xdr:col>
      <xdr:colOff>304800</xdr:colOff>
      <xdr:row>96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34811A-A1B4-050E-B061-5FB13D1D5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70</xdr:row>
      <xdr:rowOff>0</xdr:rowOff>
    </xdr:from>
    <xdr:to>
      <xdr:col>16</xdr:col>
      <xdr:colOff>222250</xdr:colOff>
      <xdr:row>95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4C3EF8-E49E-704B-9745-2881FDA03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ii.org/fact-statistic/facts-statistics-uninsured-motorists" TargetMode="External"/><Relationship Id="rId2" Type="http://schemas.openxmlformats.org/officeDocument/2006/relationships/hyperlink" Target="https://www.iii.org/fact-statistic/facts-statistics-auto-theft" TargetMode="External"/><Relationship Id="rId1" Type="http://schemas.openxmlformats.org/officeDocument/2006/relationships/hyperlink" Target="https://www.google.com/url?sa=t&amp;rct=j&amp;q=&amp;esrc=s&amp;source=web&amp;cd=&amp;ved=2ahUKEwivnNCZ4IeMAxU_F1kFHZ3sA1QQjJEMegQIJBAB&amp;url=https%3A%2F%2Fwww.nhtsa.gov%2Froad-safety%2Fvehicle-theft-prevention%2Ftheft-rates&amp;usg=AOvVaw31ny6F8XaSd_mKRqt1rCVz&amp;opi=89978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9DEB-824D-0848-A5BF-1BCEED2CFEF9}">
  <dimension ref="B2:G68"/>
  <sheetViews>
    <sheetView tabSelected="1" topLeftCell="D63" workbookViewId="0">
      <selection activeCell="O100" sqref="O100"/>
    </sheetView>
  </sheetViews>
  <sheetFormatPr baseColWidth="10" defaultRowHeight="16" x14ac:dyDescent="0.2"/>
  <cols>
    <col min="2" max="2" width="19.33203125" bestFit="1" customWidth="1"/>
    <col min="3" max="7" width="25.83203125" customWidth="1"/>
  </cols>
  <sheetData>
    <row r="2" spans="2:7" x14ac:dyDescent="0.2">
      <c r="C2" s="3">
        <v>2024</v>
      </c>
      <c r="D2" s="3">
        <v>2023</v>
      </c>
      <c r="E2" s="3">
        <v>2022</v>
      </c>
      <c r="F2" s="3">
        <v>2021</v>
      </c>
      <c r="G2" s="3">
        <v>2020</v>
      </c>
    </row>
    <row r="3" spans="2:7" ht="19" x14ac:dyDescent="0.25">
      <c r="B3" s="2" t="s">
        <v>19</v>
      </c>
      <c r="C3" s="2"/>
      <c r="D3" s="2"/>
      <c r="E3" s="2"/>
      <c r="F3" s="2"/>
      <c r="G3" s="2"/>
    </row>
    <row r="4" spans="2:7" x14ac:dyDescent="0.2">
      <c r="B4" s="1" t="s">
        <v>0</v>
      </c>
      <c r="C4" s="9">
        <v>8894125</v>
      </c>
      <c r="D4" s="9">
        <v>8616861</v>
      </c>
      <c r="E4" s="9">
        <v>8507305</v>
      </c>
      <c r="F4" s="9">
        <v>8510436</v>
      </c>
      <c r="G4" s="9">
        <v>8665263</v>
      </c>
    </row>
    <row r="5" spans="2:7" x14ac:dyDescent="0.2">
      <c r="B5" s="1" t="s">
        <v>1</v>
      </c>
      <c r="C5" s="17"/>
      <c r="D5" s="17"/>
      <c r="E5" s="17"/>
      <c r="F5" s="17"/>
      <c r="G5" s="17"/>
    </row>
    <row r="6" spans="2:7" x14ac:dyDescent="0.2">
      <c r="B6" s="1" t="s">
        <v>2</v>
      </c>
      <c r="C6" s="9">
        <v>16086040</v>
      </c>
      <c r="D6" s="9">
        <v>16022257</v>
      </c>
      <c r="E6" s="9">
        <v>16566969</v>
      </c>
      <c r="F6" s="9">
        <v>15777779</v>
      </c>
      <c r="G6" s="9">
        <v>14043197</v>
      </c>
    </row>
    <row r="7" spans="2:7" x14ac:dyDescent="0.2">
      <c r="B7" s="1" t="s">
        <v>3</v>
      </c>
      <c r="C7" s="9">
        <v>2169259</v>
      </c>
      <c r="D7" s="9">
        <v>1988095</v>
      </c>
      <c r="E7" s="9">
        <v>2161373</v>
      </c>
      <c r="F7" s="9">
        <v>2093616</v>
      </c>
      <c r="G7" s="9">
        <v>1884064</v>
      </c>
    </row>
    <row r="8" spans="2:7" x14ac:dyDescent="0.2">
      <c r="B8" s="1" t="s">
        <v>4</v>
      </c>
      <c r="C8" s="9">
        <v>2381754</v>
      </c>
      <c r="D8" s="9">
        <v>2302932</v>
      </c>
      <c r="E8" s="9">
        <v>2467783</v>
      </c>
      <c r="F8" s="9">
        <v>2350290</v>
      </c>
      <c r="G8" s="9">
        <v>2218562</v>
      </c>
    </row>
    <row r="9" spans="2:7" x14ac:dyDescent="0.2">
      <c r="B9" s="1" t="s">
        <v>5</v>
      </c>
      <c r="C9" s="16"/>
      <c r="D9" s="16"/>
      <c r="E9" s="16"/>
      <c r="F9" s="16"/>
      <c r="G9" s="16"/>
    </row>
    <row r="10" spans="2:7" x14ac:dyDescent="0.2">
      <c r="B10" s="1" t="s">
        <v>6</v>
      </c>
      <c r="C10" s="16"/>
      <c r="D10" s="16"/>
      <c r="E10" s="16"/>
      <c r="F10" s="16"/>
      <c r="G10" s="16"/>
    </row>
    <row r="11" spans="2:7" x14ac:dyDescent="0.2">
      <c r="B11" s="1" t="s">
        <v>7</v>
      </c>
      <c r="C11" s="16"/>
      <c r="D11" s="16"/>
      <c r="E11" s="16"/>
      <c r="F11" s="16"/>
      <c r="G11" s="16"/>
    </row>
    <row r="12" spans="2:7" x14ac:dyDescent="0.2">
      <c r="B12" s="1" t="s">
        <v>8</v>
      </c>
      <c r="C12" s="9"/>
      <c r="D12" s="9">
        <f>+España!P5</f>
        <v>33243741</v>
      </c>
      <c r="E12" s="9">
        <f>+España!O5</f>
        <v>32779682</v>
      </c>
      <c r="F12" s="9">
        <f>+España!N5</f>
        <v>32367585</v>
      </c>
      <c r="G12" s="9">
        <f>+España!M5</f>
        <v>31880332</v>
      </c>
    </row>
    <row r="13" spans="2:7" x14ac:dyDescent="0.2">
      <c r="B13" s="1" t="s">
        <v>9</v>
      </c>
      <c r="C13" s="9"/>
      <c r="D13" s="9"/>
      <c r="E13" s="9"/>
      <c r="F13" s="9"/>
      <c r="G13" s="9"/>
    </row>
    <row r="14" spans="2:7" x14ac:dyDescent="0.2">
      <c r="B14" s="1" t="s">
        <v>10</v>
      </c>
      <c r="C14" s="9">
        <v>524638</v>
      </c>
      <c r="D14" s="9">
        <v>491531</v>
      </c>
      <c r="E14" s="9">
        <v>378253</v>
      </c>
      <c r="F14" s="9">
        <v>422141</v>
      </c>
      <c r="G14" s="9">
        <v>393865</v>
      </c>
    </row>
    <row r="15" spans="2:7" x14ac:dyDescent="0.2">
      <c r="B15" s="1" t="s">
        <v>11</v>
      </c>
      <c r="C15" s="9"/>
      <c r="D15" s="9">
        <v>152661</v>
      </c>
      <c r="E15" s="9">
        <v>162310</v>
      </c>
      <c r="F15" s="9">
        <v>187086</v>
      </c>
      <c r="G15" s="9"/>
    </row>
    <row r="16" spans="2:7" x14ac:dyDescent="0.2">
      <c r="B16" s="1" t="s">
        <v>12</v>
      </c>
      <c r="C16" s="9"/>
      <c r="D16" s="9"/>
      <c r="E16" s="9"/>
      <c r="F16" s="9"/>
      <c r="G16" s="9"/>
    </row>
    <row r="17" spans="2:7" x14ac:dyDescent="0.2">
      <c r="B17" s="1" t="s">
        <v>13</v>
      </c>
      <c r="C17" s="9"/>
      <c r="D17" s="9"/>
      <c r="E17" s="9"/>
      <c r="F17" s="9"/>
      <c r="G17" s="9"/>
    </row>
    <row r="18" spans="2:7" x14ac:dyDescent="0.2">
      <c r="B18" s="1" t="s">
        <v>14</v>
      </c>
      <c r="C18" s="9"/>
      <c r="D18" s="9"/>
      <c r="E18" s="9"/>
      <c r="F18" s="9"/>
      <c r="G18" s="9"/>
    </row>
    <row r="19" spans="2:7" x14ac:dyDescent="0.2">
      <c r="B19" s="1" t="s">
        <v>15</v>
      </c>
      <c r="C19" s="9">
        <v>331229</v>
      </c>
      <c r="D19" s="9">
        <v>332358</v>
      </c>
      <c r="E19" s="9">
        <v>318690</v>
      </c>
      <c r="F19" s="9">
        <v>144650</v>
      </c>
      <c r="G19" s="9">
        <v>149855</v>
      </c>
    </row>
    <row r="20" spans="2:7" x14ac:dyDescent="0.2">
      <c r="B20" s="1" t="s">
        <v>16</v>
      </c>
      <c r="C20" s="9"/>
      <c r="D20" s="9"/>
      <c r="E20" s="9"/>
      <c r="F20" s="9"/>
      <c r="G20" s="9"/>
    </row>
    <row r="21" spans="2:7" x14ac:dyDescent="0.2">
      <c r="B21" s="1" t="s">
        <v>17</v>
      </c>
      <c r="C21" s="9">
        <v>558131</v>
      </c>
      <c r="D21" s="9">
        <v>515557</v>
      </c>
      <c r="E21" s="9">
        <v>492450</v>
      </c>
      <c r="F21" s="9">
        <v>442987</v>
      </c>
      <c r="G21" s="9">
        <v>397183</v>
      </c>
    </row>
    <row r="22" spans="2:7" x14ac:dyDescent="0.2">
      <c r="B22" s="1" t="s">
        <v>18</v>
      </c>
      <c r="C22" s="16"/>
      <c r="D22" s="16"/>
      <c r="E22" s="16"/>
      <c r="F22" s="16"/>
      <c r="G22" s="16"/>
    </row>
    <row r="25" spans="2:7" x14ac:dyDescent="0.2">
      <c r="C25" s="3">
        <v>2024</v>
      </c>
      <c r="D25" s="3">
        <v>2023</v>
      </c>
      <c r="E25" s="3">
        <v>2022</v>
      </c>
      <c r="F25" s="3">
        <v>2021</v>
      </c>
      <c r="G25" s="3">
        <v>2020</v>
      </c>
    </row>
    <row r="26" spans="2:7" ht="19" x14ac:dyDescent="0.25">
      <c r="B26" s="2" t="s">
        <v>20</v>
      </c>
      <c r="C26" s="2"/>
      <c r="D26" s="2"/>
      <c r="E26" s="2"/>
      <c r="F26" s="2"/>
      <c r="G26" s="2"/>
    </row>
    <row r="27" spans="2:7" x14ac:dyDescent="0.2">
      <c r="B27" s="1" t="s">
        <v>0</v>
      </c>
      <c r="C27" s="9">
        <v>59858</v>
      </c>
      <c r="D27" s="9">
        <v>52433</v>
      </c>
      <c r="E27" s="9">
        <v>44607</v>
      </c>
      <c r="F27" s="9">
        <v>35308</v>
      </c>
      <c r="G27" s="9">
        <v>39592</v>
      </c>
    </row>
    <row r="28" spans="2:7" x14ac:dyDescent="0.2">
      <c r="B28" s="1" t="s">
        <v>1</v>
      </c>
      <c r="C28" s="17"/>
      <c r="D28" s="17"/>
      <c r="E28" s="17"/>
      <c r="F28" s="17"/>
      <c r="G28" s="17"/>
    </row>
    <row r="29" spans="2:7" x14ac:dyDescent="0.2">
      <c r="B29" s="1" t="s">
        <v>2</v>
      </c>
      <c r="C29" s="9">
        <v>105499</v>
      </c>
      <c r="D29" s="9">
        <v>102788</v>
      </c>
      <c r="E29" s="9">
        <v>111508</v>
      </c>
      <c r="F29" s="9">
        <v>88821</v>
      </c>
      <c r="G29" s="9">
        <v>85688</v>
      </c>
    </row>
    <row r="30" spans="2:7" x14ac:dyDescent="0.2">
      <c r="B30" s="1" t="s">
        <v>3</v>
      </c>
      <c r="C30" s="9">
        <v>13733</v>
      </c>
      <c r="D30" s="9">
        <v>14297</v>
      </c>
      <c r="E30" s="9">
        <v>17320</v>
      </c>
      <c r="F30" s="9">
        <v>10549</v>
      </c>
      <c r="G30" s="9">
        <v>12643</v>
      </c>
    </row>
    <row r="31" spans="2:7" x14ac:dyDescent="0.2">
      <c r="B31" s="1" t="s">
        <v>4</v>
      </c>
      <c r="C31" s="9">
        <v>7315</v>
      </c>
      <c r="D31" s="9">
        <v>7565</v>
      </c>
      <c r="E31" s="9">
        <v>7818</v>
      </c>
      <c r="F31" s="9">
        <v>7160</v>
      </c>
      <c r="G31" s="9">
        <v>5423</v>
      </c>
    </row>
    <row r="32" spans="2:7" x14ac:dyDescent="0.2">
      <c r="B32" s="1" t="s">
        <v>5</v>
      </c>
      <c r="C32" s="17"/>
      <c r="D32" s="17"/>
      <c r="E32" s="17"/>
      <c r="F32" s="17"/>
      <c r="G32" s="17"/>
    </row>
    <row r="33" spans="2:7" x14ac:dyDescent="0.2">
      <c r="B33" s="1" t="s">
        <v>6</v>
      </c>
      <c r="C33" s="17"/>
      <c r="D33" s="17"/>
      <c r="E33" s="17"/>
      <c r="F33" s="17"/>
      <c r="G33" s="17"/>
    </row>
    <row r="34" spans="2:7" x14ac:dyDescent="0.2">
      <c r="B34" s="1" t="s">
        <v>7</v>
      </c>
      <c r="C34" s="17"/>
      <c r="D34" s="17"/>
      <c r="E34" s="17"/>
      <c r="F34" s="17"/>
      <c r="G34" s="17"/>
    </row>
    <row r="35" spans="2:7" x14ac:dyDescent="0.2">
      <c r="B35" s="1" t="s">
        <v>8</v>
      </c>
      <c r="C35" s="9"/>
      <c r="D35" s="9">
        <f>+España!P7</f>
        <v>125342</v>
      </c>
      <c r="E35" s="9">
        <f>+España!O7</f>
        <v>127165</v>
      </c>
      <c r="F35" s="9">
        <f>+España!N7</f>
        <v>108668</v>
      </c>
      <c r="G35" s="9">
        <f>+España!M7</f>
        <v>101226</v>
      </c>
    </row>
    <row r="36" spans="2:7" x14ac:dyDescent="0.2">
      <c r="B36" s="1" t="s">
        <v>9</v>
      </c>
      <c r="C36" s="9">
        <v>880595</v>
      </c>
      <c r="D36" s="9">
        <v>932329</v>
      </c>
      <c r="E36" s="9">
        <v>1008756</v>
      </c>
      <c r="F36" s="9">
        <v>1020729</v>
      </c>
      <c r="G36" s="9">
        <v>850708</v>
      </c>
    </row>
    <row r="37" spans="2:7" x14ac:dyDescent="0.2">
      <c r="B37" s="1" t="s">
        <v>10</v>
      </c>
      <c r="C37" s="9">
        <v>742</v>
      </c>
      <c r="D37" s="9">
        <v>787</v>
      </c>
      <c r="E37" s="9">
        <v>580</v>
      </c>
      <c r="F37" s="9">
        <v>449</v>
      </c>
      <c r="G37" s="9">
        <v>625</v>
      </c>
    </row>
    <row r="38" spans="2:7" x14ac:dyDescent="0.2">
      <c r="B38" s="1" t="s">
        <v>11</v>
      </c>
      <c r="C38" s="9"/>
      <c r="D38" s="9">
        <v>245</v>
      </c>
      <c r="E38" s="9">
        <v>234</v>
      </c>
      <c r="F38" s="9">
        <v>231</v>
      </c>
      <c r="G38" s="9"/>
    </row>
    <row r="39" spans="2:7" x14ac:dyDescent="0.2">
      <c r="B39" s="1" t="s">
        <v>12</v>
      </c>
      <c r="C39" s="9"/>
      <c r="D39" s="9"/>
      <c r="E39" s="9"/>
      <c r="F39" s="9"/>
      <c r="G39" s="9"/>
    </row>
    <row r="40" spans="2:7" x14ac:dyDescent="0.2">
      <c r="B40" s="1" t="s">
        <v>13</v>
      </c>
      <c r="C40" s="9"/>
      <c r="D40" s="9"/>
      <c r="E40" s="9"/>
      <c r="F40" s="9"/>
      <c r="G40" s="9"/>
    </row>
    <row r="41" spans="2:7" x14ac:dyDescent="0.2">
      <c r="B41" s="1" t="s">
        <v>14</v>
      </c>
      <c r="C41" s="9"/>
      <c r="D41" s="9"/>
      <c r="E41" s="9"/>
      <c r="F41" s="9"/>
      <c r="G41" s="9"/>
    </row>
    <row r="42" spans="2:7" x14ac:dyDescent="0.2">
      <c r="B42" s="1" t="s">
        <v>15</v>
      </c>
      <c r="C42" s="9">
        <v>6671</v>
      </c>
      <c r="D42" s="9">
        <v>6735</v>
      </c>
      <c r="E42" s="9">
        <v>6063</v>
      </c>
      <c r="F42" s="9">
        <v>3802</v>
      </c>
      <c r="G42" s="9">
        <v>3455</v>
      </c>
    </row>
    <row r="43" spans="2:7" x14ac:dyDescent="0.2">
      <c r="B43" s="1" t="s">
        <v>16</v>
      </c>
      <c r="C43" s="9"/>
      <c r="D43" s="9"/>
      <c r="E43" s="9"/>
      <c r="F43" s="9"/>
      <c r="G43" s="9"/>
    </row>
    <row r="44" spans="2:7" x14ac:dyDescent="0.2">
      <c r="B44" s="1" t="s">
        <v>17</v>
      </c>
      <c r="C44" s="9">
        <v>2717</v>
      </c>
      <c r="D44" s="9">
        <v>2830</v>
      </c>
      <c r="E44" s="9">
        <v>2802</v>
      </c>
      <c r="F44" s="9">
        <v>2563</v>
      </c>
      <c r="G44" s="9">
        <v>2890</v>
      </c>
    </row>
    <row r="45" spans="2:7" x14ac:dyDescent="0.2">
      <c r="B45" s="1" t="s">
        <v>18</v>
      </c>
      <c r="C45" s="17"/>
      <c r="D45" s="17"/>
      <c r="E45" s="17"/>
      <c r="F45" s="17"/>
      <c r="G45" s="17"/>
    </row>
    <row r="48" spans="2:7" x14ac:dyDescent="0.2">
      <c r="C48" s="3">
        <v>2024</v>
      </c>
      <c r="D48" s="3">
        <v>2023</v>
      </c>
      <c r="E48" s="3">
        <v>2022</v>
      </c>
      <c r="F48" s="3">
        <v>2021</v>
      </c>
      <c r="G48" s="3">
        <v>2020</v>
      </c>
    </row>
    <row r="49" spans="2:7" ht="19" x14ac:dyDescent="0.25">
      <c r="B49" s="2" t="s">
        <v>21</v>
      </c>
      <c r="C49" s="2"/>
      <c r="D49" s="2"/>
      <c r="E49" s="2"/>
      <c r="F49" s="2"/>
      <c r="G49" s="2"/>
    </row>
    <row r="50" spans="2:7" x14ac:dyDescent="0.2">
      <c r="B50" s="1" t="s">
        <v>0</v>
      </c>
      <c r="C50" s="10">
        <f>IF(ISERROR(+C27/C4),"",+C27/C4)</f>
        <v>6.7300605736933085E-3</v>
      </c>
      <c r="D50" s="10">
        <f t="shared" ref="D50:G50" si="0">IF(ISERROR(+D27/D4),"",+D27/D4)</f>
        <v>6.0849304636572416E-3</v>
      </c>
      <c r="E50" s="10">
        <f t="shared" si="0"/>
        <v>5.2433761338050063E-3</v>
      </c>
      <c r="F50" s="10">
        <f t="shared" si="0"/>
        <v>4.148788616705419E-3</v>
      </c>
      <c r="G50" s="10">
        <f t="shared" si="0"/>
        <v>4.5690477023028614E-3</v>
      </c>
    </row>
    <row r="51" spans="2:7" x14ac:dyDescent="0.2">
      <c r="B51" s="1" t="s">
        <v>1</v>
      </c>
      <c r="C51" s="18" t="str">
        <f t="shared" ref="C51:G51" si="1">IF(ISERROR(+C28/C5),"",+C28/C5)</f>
        <v/>
      </c>
      <c r="D51" s="18" t="str">
        <f t="shared" si="1"/>
        <v/>
      </c>
      <c r="E51" s="18" t="str">
        <f t="shared" si="1"/>
        <v/>
      </c>
      <c r="F51" s="18" t="str">
        <f t="shared" si="1"/>
        <v/>
      </c>
      <c r="G51" s="18" t="str">
        <f t="shared" si="1"/>
        <v/>
      </c>
    </row>
    <row r="52" spans="2:7" x14ac:dyDescent="0.2">
      <c r="B52" s="1" t="s">
        <v>2</v>
      </c>
      <c r="C52" s="10">
        <f t="shared" ref="C52:G52" si="2">IF(ISERROR(+C29/C6),"",+C29/C6)</f>
        <v>6.5584195986084825E-3</v>
      </c>
      <c r="D52" s="10">
        <f t="shared" si="2"/>
        <v>6.4153258807420205E-3</v>
      </c>
      <c r="E52" s="10">
        <f t="shared" si="2"/>
        <v>6.7307423584845238E-3</v>
      </c>
      <c r="F52" s="10">
        <f t="shared" si="2"/>
        <v>5.6294995639120052E-3</v>
      </c>
      <c r="G52" s="10">
        <f t="shared" si="2"/>
        <v>6.1017444959292387E-3</v>
      </c>
    </row>
    <row r="53" spans="2:7" x14ac:dyDescent="0.2">
      <c r="B53" s="1" t="s">
        <v>3</v>
      </c>
      <c r="C53" s="10">
        <f t="shared" ref="C53:G53" si="3">IF(ISERROR(+C30/C7),"",+C30/C7)</f>
        <v>6.3307332135074694E-3</v>
      </c>
      <c r="D53" s="10">
        <f t="shared" si="3"/>
        <v>7.1913062504558381E-3</v>
      </c>
      <c r="E53" s="10">
        <f t="shared" si="3"/>
        <v>8.0134247998841484E-3</v>
      </c>
      <c r="F53" s="10">
        <f t="shared" si="3"/>
        <v>5.0386508318621941E-3</v>
      </c>
      <c r="G53" s="10">
        <f t="shared" si="3"/>
        <v>6.7104939110348696E-3</v>
      </c>
    </row>
    <row r="54" spans="2:7" x14ac:dyDescent="0.2">
      <c r="B54" s="1" t="s">
        <v>4</v>
      </c>
      <c r="C54" s="10">
        <f t="shared" ref="C54:G54" si="4">IF(ISERROR(+C31/C8),"",+C31/C8)</f>
        <v>3.0712659661745086E-3</v>
      </c>
      <c r="D54" s="10">
        <f t="shared" si="4"/>
        <v>3.2849428467709857E-3</v>
      </c>
      <c r="E54" s="10">
        <f t="shared" si="4"/>
        <v>3.1680257137681879E-3</v>
      </c>
      <c r="F54" s="10">
        <f t="shared" si="4"/>
        <v>3.0464325678958766E-3</v>
      </c>
      <c r="G54" s="10">
        <f t="shared" si="4"/>
        <v>2.4443761319268968E-3</v>
      </c>
    </row>
    <row r="55" spans="2:7" x14ac:dyDescent="0.2">
      <c r="B55" s="1" t="s">
        <v>5</v>
      </c>
      <c r="C55" s="18" t="str">
        <f t="shared" ref="C55:G55" si="5">IF(ISERROR(+C32/C9),"",+C32/C9)</f>
        <v/>
      </c>
      <c r="D55" s="18" t="str">
        <f t="shared" si="5"/>
        <v/>
      </c>
      <c r="E55" s="18" t="str">
        <f t="shared" si="5"/>
        <v/>
      </c>
      <c r="F55" s="18" t="str">
        <f t="shared" si="5"/>
        <v/>
      </c>
      <c r="G55" s="18" t="str">
        <f t="shared" si="5"/>
        <v/>
      </c>
    </row>
    <row r="56" spans="2:7" x14ac:dyDescent="0.2">
      <c r="B56" s="1" t="s">
        <v>6</v>
      </c>
      <c r="C56" s="18" t="str">
        <f t="shared" ref="C56:G56" si="6">IF(ISERROR(+C33/C10),"",+C33/C10)</f>
        <v/>
      </c>
      <c r="D56" s="18" t="str">
        <f t="shared" si="6"/>
        <v/>
      </c>
      <c r="E56" s="18" t="str">
        <f t="shared" si="6"/>
        <v/>
      </c>
      <c r="F56" s="18" t="str">
        <f t="shared" si="6"/>
        <v/>
      </c>
      <c r="G56" s="18" t="str">
        <f t="shared" si="6"/>
        <v/>
      </c>
    </row>
    <row r="57" spans="2:7" x14ac:dyDescent="0.2">
      <c r="B57" s="1" t="s">
        <v>7</v>
      </c>
      <c r="C57" s="18" t="str">
        <f t="shared" ref="C57:G57" si="7">IF(ISERROR(+C34/C11),"",+C34/C11)</f>
        <v/>
      </c>
      <c r="D57" s="18" t="str">
        <f t="shared" si="7"/>
        <v/>
      </c>
      <c r="E57" s="18" t="str">
        <f t="shared" si="7"/>
        <v/>
      </c>
      <c r="F57" s="18" t="str">
        <f t="shared" si="7"/>
        <v/>
      </c>
      <c r="G57" s="18" t="str">
        <f t="shared" si="7"/>
        <v/>
      </c>
    </row>
    <row r="58" spans="2:7" x14ac:dyDescent="0.2">
      <c r="B58" s="1" t="s">
        <v>8</v>
      </c>
      <c r="C58" s="10"/>
      <c r="D58" s="10">
        <f t="shared" ref="C58:G58" si="8">IF(ISERROR(+D35/D12),"",+D35/D12)</f>
        <v>3.7703939517516995E-3</v>
      </c>
      <c r="E58" s="10">
        <f t="shared" si="8"/>
        <v>3.8793847969605076E-3</v>
      </c>
      <c r="F58" s="10">
        <f t="shared" si="8"/>
        <v>3.3573094810749704E-3</v>
      </c>
      <c r="G58" s="10">
        <f t="shared" si="8"/>
        <v>3.1751865068406441E-3</v>
      </c>
    </row>
    <row r="59" spans="2:7" x14ac:dyDescent="0.2">
      <c r="B59" s="1" t="s">
        <v>9</v>
      </c>
      <c r="C59" s="10" t="str">
        <f t="shared" ref="C59:G59" si="9">IF(ISERROR(+C36/C13),"",+C36/C13)</f>
        <v/>
      </c>
      <c r="D59" s="10" t="str">
        <f t="shared" si="9"/>
        <v/>
      </c>
      <c r="E59" s="10" t="str">
        <f t="shared" si="9"/>
        <v/>
      </c>
      <c r="F59" s="10" t="str">
        <f t="shared" si="9"/>
        <v/>
      </c>
      <c r="G59" s="10" t="str">
        <f t="shared" si="9"/>
        <v/>
      </c>
    </row>
    <row r="60" spans="2:7" x14ac:dyDescent="0.2">
      <c r="B60" s="1" t="s">
        <v>10</v>
      </c>
      <c r="C60" s="10">
        <f t="shared" ref="C60:G60" si="10">IF(ISERROR(+C37/C14),"",+C37/C14)</f>
        <v>1.4143085327406708E-3</v>
      </c>
      <c r="D60" s="10">
        <f t="shared" si="10"/>
        <v>1.6011197666067857E-3</v>
      </c>
      <c r="E60" s="10">
        <f t="shared" si="10"/>
        <v>1.5333652343801636E-3</v>
      </c>
      <c r="F60" s="10">
        <f t="shared" si="10"/>
        <v>1.0636256606205035E-3</v>
      </c>
      <c r="G60" s="10">
        <f t="shared" si="10"/>
        <v>1.5868381298160537E-3</v>
      </c>
    </row>
    <row r="61" spans="2:7" x14ac:dyDescent="0.2">
      <c r="B61" s="1" t="s">
        <v>11</v>
      </c>
      <c r="C61" s="10"/>
      <c r="D61" s="10">
        <f t="shared" ref="C61:G61" si="11">IF(ISERROR(+D38/D15),"",+D38/D15)</f>
        <v>1.6048630626027604E-3</v>
      </c>
      <c r="E61" s="10">
        <f t="shared" si="11"/>
        <v>1.4416856632370155E-3</v>
      </c>
      <c r="F61" s="10">
        <f t="shared" si="11"/>
        <v>1.2347262756165613E-3</v>
      </c>
      <c r="G61" s="10"/>
    </row>
    <row r="62" spans="2:7" x14ac:dyDescent="0.2">
      <c r="B62" s="1" t="s">
        <v>12</v>
      </c>
      <c r="C62" s="10" t="str">
        <f t="shared" ref="C62:G62" si="12">IF(ISERROR(+C39/C16),"",+C39/C16)</f>
        <v/>
      </c>
      <c r="D62" s="10" t="str">
        <f t="shared" si="12"/>
        <v/>
      </c>
      <c r="E62" s="10" t="str">
        <f t="shared" si="12"/>
        <v/>
      </c>
      <c r="F62" s="10" t="str">
        <f t="shared" si="12"/>
        <v/>
      </c>
      <c r="G62" s="10" t="str">
        <f t="shared" si="12"/>
        <v/>
      </c>
    </row>
    <row r="63" spans="2:7" x14ac:dyDescent="0.2">
      <c r="B63" s="1" t="s">
        <v>13</v>
      </c>
      <c r="C63" s="10">
        <v>2.5240000000000001E-4</v>
      </c>
      <c r="D63" s="10">
        <v>1.5749500000000001E-4</v>
      </c>
      <c r="E63" s="10">
        <v>1.84616E-4</v>
      </c>
      <c r="F63" s="10">
        <v>1.90189E-4</v>
      </c>
      <c r="G63" s="10">
        <v>1.11063E-4</v>
      </c>
    </row>
    <row r="64" spans="2:7" x14ac:dyDescent="0.2">
      <c r="B64" s="1" t="s">
        <v>14</v>
      </c>
      <c r="C64" s="10" t="str">
        <f t="shared" ref="C64:G64" si="13">IF(ISERROR(+C41/C18),"",+C41/C18)</f>
        <v/>
      </c>
      <c r="D64" s="10" t="str">
        <f t="shared" si="13"/>
        <v/>
      </c>
      <c r="E64" s="10" t="str">
        <f t="shared" si="13"/>
        <v/>
      </c>
      <c r="F64" s="10" t="str">
        <f t="shared" si="13"/>
        <v/>
      </c>
      <c r="G64" s="10" t="str">
        <f t="shared" si="13"/>
        <v/>
      </c>
    </row>
    <row r="65" spans="2:7" x14ac:dyDescent="0.2">
      <c r="B65" s="1" t="s">
        <v>15</v>
      </c>
      <c r="C65" s="10">
        <f t="shared" ref="C65:G65" si="14">IF(ISERROR(+C42/C19),"",+C42/C19)</f>
        <v>2.0140144733703874E-2</v>
      </c>
      <c r="D65" s="10">
        <f t="shared" si="14"/>
        <v>2.0264293322260936E-2</v>
      </c>
      <c r="E65" s="10">
        <f t="shared" si="14"/>
        <v>1.9024757601430856E-2</v>
      </c>
      <c r="F65" s="10">
        <f t="shared" si="14"/>
        <v>2.6284134116833738E-2</v>
      </c>
      <c r="G65" s="10">
        <f t="shared" si="14"/>
        <v>2.3055620433085317E-2</v>
      </c>
    </row>
    <row r="66" spans="2:7" x14ac:dyDescent="0.2">
      <c r="B66" s="1" t="s">
        <v>16</v>
      </c>
      <c r="C66" s="10" t="str">
        <f t="shared" ref="C66:G66" si="15">IF(ISERROR(+C43/C20),"",+C43/C20)</f>
        <v/>
      </c>
      <c r="D66" s="10" t="str">
        <f t="shared" si="15"/>
        <v/>
      </c>
      <c r="E66" s="10" t="str">
        <f t="shared" si="15"/>
        <v/>
      </c>
      <c r="F66" s="10" t="str">
        <f t="shared" si="15"/>
        <v/>
      </c>
      <c r="G66" s="10" t="str">
        <f t="shared" si="15"/>
        <v/>
      </c>
    </row>
    <row r="67" spans="2:7" x14ac:dyDescent="0.2">
      <c r="B67" s="1" t="s">
        <v>17</v>
      </c>
      <c r="C67" s="10">
        <f t="shared" ref="C67:G67" si="16">IF(ISERROR(+C44/C21),"",+C44/C21)</f>
        <v>4.8680327736678308E-3</v>
      </c>
      <c r="D67" s="10">
        <f t="shared" si="16"/>
        <v>5.4892087586823572E-3</v>
      </c>
      <c r="E67" s="10">
        <f t="shared" si="16"/>
        <v>5.6899177581480357E-3</v>
      </c>
      <c r="F67" s="10">
        <f t="shared" si="16"/>
        <v>5.7857228315955096E-3</v>
      </c>
      <c r="G67" s="10">
        <f t="shared" si="16"/>
        <v>7.2762429409113684E-3</v>
      </c>
    </row>
    <row r="68" spans="2:7" x14ac:dyDescent="0.2">
      <c r="B68" s="1" t="s">
        <v>18</v>
      </c>
      <c r="C68" s="18" t="str">
        <f t="shared" ref="C68:G68" si="17">IF(ISERROR(+C45/C22),"",+C45/C22)</f>
        <v/>
      </c>
      <c r="D68" s="18" t="str">
        <f t="shared" si="17"/>
        <v/>
      </c>
      <c r="E68" s="18" t="str">
        <f t="shared" si="17"/>
        <v/>
      </c>
      <c r="F68" s="18" t="str">
        <f t="shared" si="17"/>
        <v/>
      </c>
      <c r="G68" s="18" t="str">
        <f t="shared" si="17"/>
        <v/>
      </c>
    </row>
  </sheetData>
  <mergeCells count="3">
    <mergeCell ref="B3:G3"/>
    <mergeCell ref="B26:G26"/>
    <mergeCell ref="B49:G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CA2F-E2B7-564C-88A3-995C1E4CC693}">
  <dimension ref="B4:P10"/>
  <sheetViews>
    <sheetView workbookViewId="0">
      <selection activeCell="O14" sqref="O14"/>
    </sheetView>
  </sheetViews>
  <sheetFormatPr baseColWidth="10" defaultRowHeight="16" x14ac:dyDescent="0.2"/>
  <cols>
    <col min="2" max="2" width="23.5" bestFit="1" customWidth="1"/>
    <col min="3" max="3" width="13.6640625" bestFit="1" customWidth="1"/>
    <col min="4" max="16" width="11.1640625" bestFit="1" customWidth="1"/>
  </cols>
  <sheetData>
    <row r="4" spans="2:16" x14ac:dyDescent="0.2">
      <c r="B4" s="1"/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</row>
    <row r="5" spans="2:16" x14ac:dyDescent="0.2">
      <c r="B5" s="5" t="s">
        <v>22</v>
      </c>
      <c r="C5" s="6">
        <v>28799198</v>
      </c>
      <c r="D5" s="6">
        <v>28904350</v>
      </c>
      <c r="E5" s="6">
        <v>28903421</v>
      </c>
      <c r="F5" s="6">
        <v>28703365</v>
      </c>
      <c r="G5" s="6">
        <v>28761781</v>
      </c>
      <c r="H5" s="6">
        <v>29107481</v>
      </c>
      <c r="I5" s="6">
        <v>29597454</v>
      </c>
      <c r="J5" s="6">
        <v>30295290</v>
      </c>
      <c r="K5" s="6">
        <v>31018517</v>
      </c>
      <c r="L5" s="6">
        <v>31612426</v>
      </c>
      <c r="M5" s="6">
        <v>31880332</v>
      </c>
      <c r="N5" s="6">
        <v>32367585</v>
      </c>
      <c r="O5" s="6">
        <v>32779682</v>
      </c>
      <c r="P5" s="6">
        <v>33243741</v>
      </c>
    </row>
    <row r="6" spans="2:16" x14ac:dyDescent="0.2">
      <c r="B6" s="5" t="s">
        <v>23</v>
      </c>
      <c r="C6" s="6">
        <v>15058000</v>
      </c>
      <c r="D6" s="6">
        <v>15129221</v>
      </c>
      <c r="E6" s="6">
        <v>15587860</v>
      </c>
      <c r="F6" s="6">
        <v>15752253</v>
      </c>
      <c r="G6" s="6">
        <v>15990763</v>
      </c>
      <c r="H6" s="6">
        <v>16577354</v>
      </c>
      <c r="I6" s="6">
        <v>17332086</v>
      </c>
      <c r="J6" s="6">
        <v>18534815</v>
      </c>
      <c r="K6" s="6">
        <v>19679173</v>
      </c>
      <c r="L6" s="6">
        <v>20716086</v>
      </c>
      <c r="M6" s="6">
        <v>21082414</v>
      </c>
      <c r="N6" s="6">
        <v>22169970</v>
      </c>
      <c r="O6" s="6">
        <v>22744706</v>
      </c>
      <c r="P6" s="6">
        <v>24223384</v>
      </c>
    </row>
    <row r="7" spans="2:16" x14ac:dyDescent="0.2">
      <c r="B7" s="5" t="s">
        <v>24</v>
      </c>
      <c r="C7" s="6">
        <v>227740</v>
      </c>
      <c r="D7" s="6">
        <v>203136</v>
      </c>
      <c r="E7" s="6">
        <v>203928</v>
      </c>
      <c r="F7" s="6">
        <v>192300</v>
      </c>
      <c r="G7" s="6">
        <v>169487</v>
      </c>
      <c r="H7" s="6">
        <v>154152</v>
      </c>
      <c r="I7" s="6">
        <v>147384</v>
      </c>
      <c r="J7" s="6">
        <v>139102</v>
      </c>
      <c r="K7" s="6">
        <v>131823</v>
      </c>
      <c r="L7" s="6">
        <v>128159</v>
      </c>
      <c r="M7" s="6">
        <v>101226</v>
      </c>
      <c r="N7" s="6">
        <v>108668</v>
      </c>
      <c r="O7" s="6">
        <v>127165</v>
      </c>
      <c r="P7" s="6">
        <v>125342</v>
      </c>
    </row>
    <row r="8" spans="2:16" x14ac:dyDescent="0.2">
      <c r="B8" s="5" t="s">
        <v>25</v>
      </c>
      <c r="C8" s="8">
        <f>+C7/C5</f>
        <v>7.9078591007985706E-3</v>
      </c>
      <c r="D8" s="8">
        <f t="shared" ref="D8:P8" si="0">+D7/D5</f>
        <v>7.0278695075308732E-3</v>
      </c>
      <c r="E8" s="8">
        <f t="shared" si="0"/>
        <v>7.0554969946291131E-3</v>
      </c>
      <c r="F8" s="8">
        <f t="shared" si="0"/>
        <v>6.6995629258102662E-3</v>
      </c>
      <c r="G8" s="8">
        <f t="shared" si="0"/>
        <v>5.8927852903128634E-3</v>
      </c>
      <c r="H8" s="8">
        <f t="shared" si="0"/>
        <v>5.2959581078142765E-3</v>
      </c>
      <c r="I8" s="8">
        <f t="shared" si="0"/>
        <v>4.9796175035866259E-3</v>
      </c>
      <c r="J8" s="8">
        <f t="shared" si="0"/>
        <v>4.5915388167599653E-3</v>
      </c>
      <c r="K8" s="8">
        <f t="shared" si="0"/>
        <v>4.2498163274536952E-3</v>
      </c>
      <c r="L8" s="8">
        <f t="shared" si="0"/>
        <v>4.0540703835890354E-3</v>
      </c>
      <c r="M8" s="8">
        <f t="shared" si="0"/>
        <v>3.1751865068406441E-3</v>
      </c>
      <c r="N8" s="8">
        <f t="shared" si="0"/>
        <v>3.3573094810749704E-3</v>
      </c>
      <c r="O8" s="8">
        <f t="shared" si="0"/>
        <v>3.8793847969605076E-3</v>
      </c>
      <c r="P8" s="8">
        <f t="shared" si="0"/>
        <v>3.7703939517516995E-3</v>
      </c>
    </row>
    <row r="9" spans="2:16" x14ac:dyDescent="0.2">
      <c r="B9" s="4"/>
    </row>
    <row r="10" spans="2:16" x14ac:dyDescent="0.2">
      <c r="C1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0213-6252-8342-9E60-EF5954E470B3}">
  <dimension ref="B3:B20"/>
  <sheetViews>
    <sheetView workbookViewId="0">
      <selection activeCell="I28" sqref="I28"/>
    </sheetView>
  </sheetViews>
  <sheetFormatPr baseColWidth="10" defaultRowHeight="16" x14ac:dyDescent="0.2"/>
  <sheetData>
    <row r="3" spans="2:2" ht="17" x14ac:dyDescent="0.2">
      <c r="B3" s="11" t="s">
        <v>26</v>
      </c>
    </row>
    <row r="4" spans="2:2" ht="17" x14ac:dyDescent="0.2">
      <c r="B4" s="12" t="s">
        <v>27</v>
      </c>
    </row>
    <row r="5" spans="2:2" ht="17" x14ac:dyDescent="0.2">
      <c r="B5" s="13" t="s">
        <v>28</v>
      </c>
    </row>
    <row r="6" spans="2:2" ht="17" x14ac:dyDescent="0.2">
      <c r="B6" s="12" t="s">
        <v>29</v>
      </c>
    </row>
    <row r="7" spans="2:2" ht="17" x14ac:dyDescent="0.2">
      <c r="B7" s="12" t="s">
        <v>30</v>
      </c>
    </row>
    <row r="8" spans="2:2" ht="17" x14ac:dyDescent="0.2">
      <c r="B8" s="12" t="s">
        <v>31</v>
      </c>
    </row>
    <row r="9" spans="2:2" ht="17" x14ac:dyDescent="0.2">
      <c r="B9" s="13" t="s">
        <v>32</v>
      </c>
    </row>
    <row r="10" spans="2:2" ht="17" x14ac:dyDescent="0.2">
      <c r="B10" s="13" t="s">
        <v>33</v>
      </c>
    </row>
    <row r="11" spans="2:2" ht="17" x14ac:dyDescent="0.2">
      <c r="B11" s="12" t="s">
        <v>34</v>
      </c>
    </row>
    <row r="12" spans="2:2" ht="17" x14ac:dyDescent="0.2">
      <c r="B12" s="12" t="s">
        <v>35</v>
      </c>
    </row>
    <row r="13" spans="2:2" ht="17" x14ac:dyDescent="0.2">
      <c r="B13" s="13" t="s">
        <v>36</v>
      </c>
    </row>
    <row r="14" spans="2:2" ht="17" x14ac:dyDescent="0.2">
      <c r="B14" s="13" t="s">
        <v>37</v>
      </c>
    </row>
    <row r="15" spans="2:2" ht="17" x14ac:dyDescent="0.2">
      <c r="B15" s="12" t="s">
        <v>38</v>
      </c>
    </row>
    <row r="16" spans="2:2" x14ac:dyDescent="0.2">
      <c r="B16" s="14" t="s">
        <v>39</v>
      </c>
    </row>
    <row r="17" spans="2:2" ht="19" x14ac:dyDescent="0.25">
      <c r="B17" s="15"/>
    </row>
    <row r="18" spans="2:2" x14ac:dyDescent="0.2">
      <c r="B18" s="14" t="s">
        <v>40</v>
      </c>
    </row>
    <row r="19" spans="2:2" ht="19" x14ac:dyDescent="0.25">
      <c r="B19" s="15"/>
    </row>
    <row r="20" spans="2:2" x14ac:dyDescent="0.2">
      <c r="B20" s="14" t="s">
        <v>41</v>
      </c>
    </row>
  </sheetData>
  <hyperlinks>
    <hyperlink ref="B16" r:id="rId1" tooltip="https://www.google.com/url?sa=t&amp;rct=j&amp;q=&amp;esrc=s&amp;source=web&amp;cd=&amp;ved=2ahUKEwivnNCZ4IeMAxU_F1kFHZ3sA1QQjJEMegQIJBAB&amp;url=https%3A%2F%2Fwww.nhtsa.gov%2Froad-safety%2Fvehicle-theft-prevention%2Ftheft-rates&amp;usg=AOvVaw31ny6F8XaSd_mKRqt1rCVz&amp;opi=89978449" display="https://www.google.com/url?sa=t&amp;rct=j&amp;q=&amp;esrc=s&amp;source=web&amp;cd=&amp;ved=2ahUKEwivnNCZ4IeMAxU_F1kFHZ3sA1QQjJEMegQIJBAB&amp;url=https%3A%2F%2Fwww.nhtsa.gov%2Froad-safety%2Fvehicle-theft-prevention%2Ftheft-rates&amp;usg=AOvVaw31ny6F8XaSd_mKRqt1rCVz&amp;opi=89978449" xr:uid="{9560C73C-5936-FD49-8A88-22AAAB6CAC06}"/>
    <hyperlink ref="B18" r:id="rId2" tooltip="https://www.iii.org/fact-statistic/facts-statistics-auto-theft" display="https://www.iii.org/fact-statistic/facts-statistics-auto-theft" xr:uid="{175E169C-DA46-4F4F-8684-7303C51EB989}"/>
    <hyperlink ref="B20" r:id="rId3" tooltip="https://www.iii.org/fact-statistic/facts-statistics-uninsured-motorists" display="https://www.iii.org/fact-statistic/facts-statistics-uninsured-motorists" xr:uid="{B8C09FFD-6A0B-0F4F-AE9A-ED1E24BD23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</vt:lpstr>
      <vt:lpstr>España</vt:lpstr>
      <vt:lpstr>EUA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Casares</dc:creator>
  <cp:lastModifiedBy>Ricardo Casares</cp:lastModifiedBy>
  <dcterms:created xsi:type="dcterms:W3CDTF">2025-08-11T16:49:10Z</dcterms:created>
  <dcterms:modified xsi:type="dcterms:W3CDTF">2025-08-13T01:41:53Z</dcterms:modified>
</cp:coreProperties>
</file>